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3\1 výzva\"/>
    </mc:Choice>
  </mc:AlternateContent>
  <xr:revisionPtr revIDLastSave="0" documentId="13_ncr:1_{7969F8F1-3768-4B9B-A06C-326AC7318520}" xr6:coauthVersionLast="47" xr6:coauthVersionMax="47" xr10:uidLastSave="{00000000-0000-0000-0000-000000000000}"/>
  <bookViews>
    <workbookView xWindow="2250" yWindow="645" windowWidth="25005" windowHeight="15405" xr2:uid="{00000000-000D-0000-FFFF-FFFF00000000}"/>
  </bookViews>
  <sheets>
    <sheet name="Tonery" sheetId="1" r:id="rId1"/>
  </sheets>
  <definedNames>
    <definedName name="_xlnm.Print_Area" localSheetId="0">Tonery!$B$1:$U$11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<sst xmlns="http://schemas.openxmlformats.org/spreadsheetml/2006/main" count="47" uniqueCount="41">
  <si>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</si>
  <si>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</si>
  <si>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</si>
  <si>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</si>
  <si>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</si>
  <si>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</si>
  <si>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</si>
  <si>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</si>
  <si>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</si>
  <si>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</si>
  <si>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</si>
  <si>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</si>
  <si>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</si>
  <si>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</si>
  <si>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</si>
  <si>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</si>
  <si>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</si>
  <si>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</si>
  <si>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</si>
  <si>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</si>
  <si>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</si>
  <si>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</si>
  <si>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</si>
  <si>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</si>
  <si>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</si>
  <si>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</si>
  <si>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</si>
  <si>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</si>
  <si>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</si>
  <si>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013 - 2025 (originální)</t>
  </si>
  <si>
    <t>ks</t>
  </si>
  <si>
    <t>ŠUZ - Denisa Vaizová, 
Tel.: 724 820 464</t>
  </si>
  <si>
    <t xml:space="preserve">Hrad Nečtiny 1, 
331 62 Nečtiny, 
Školící a ubytovací zařízení Nečtiny </t>
  </si>
  <si>
    <t>UK PRA - Lenka Fajmanová,
Tel.: 37763 7746, 7744</t>
  </si>
  <si>
    <t>sady Pětatřicátníků 16, 
301 00 Plzeň, 
Filozofická a právnická knihovna,
místnost PS 103</t>
  </si>
  <si>
    <t>Samostatná faktura</t>
  </si>
  <si>
    <t>NE</t>
  </si>
  <si>
    <r>
      <t xml:space="preserve">Toner do tiskárny HP LaserJet Pro MFP 130 fw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</si>
  <si>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Laserjet  Pro M426, M402 -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</si>
  <si>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t>Originální toner. Výtěžnost 1 600 stran.</t>
  </si>
  <si>
    <t>Originální toner. Výtěžnost 9 000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</si>
</sst>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88">
    <xf numFmtId="0" fontId="0" fillId="0" borderId="0" xfId="0"/>
    <xf numFmtId="0" fontId="1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20" fillId="0" borderId="0" xfId="0" applyFont="1" applyAlignment="1" applyProtection="1">
      <alignment horizontal="left" wrapText="1"/>
    </xf>
    <xf numFmtId="0" fontId="12" fillId="0" borderId="0" xfId="0" applyFont="1" applyAlignment="1" applyProtection="1">
      <alignment horizontal="left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Normal="100" workbookViewId="0">
      <selection activeCell="P7" sqref="P7"/>
    </sheetView>
  </sheetViews>
  <sheetFormatPr defaultRowHeight="15" x14ac:dyDescent="0.25"/>
  <cols>
    <col min="1" max="1" width="1.42578125" style="4" bestFit="1" customWidth="1"/>
    <col min="2" max="2" width="5.7109375" style="4" bestFit="1" customWidth="1"/>
    <col min="3" max="3" width="58" style="3" customWidth="1"/>
    <col min="4" max="4" width="11.7109375" style="69" customWidth="1"/>
    <col min="5" max="5" width="11.28515625" style="2" customWidth="1"/>
    <col min="6" max="6" width="55.7109375" style="3" customWidth="1"/>
    <col min="7" max="7" width="27.85546875" style="3" customWidth="1"/>
    <col min="8" max="8" width="19.28515625" style="3" customWidth="1"/>
    <col min="9" max="9" width="24.85546875" style="3" customWidth="1"/>
    <col min="10" max="10" width="16.85546875" style="3" customWidth="1"/>
    <col min="11" max="11" width="32.5703125" style="4" hidden="1" customWidth="1"/>
    <col min="12" max="12" width="36" style="4" customWidth="1"/>
    <col min="13" max="13" width="34.7109375" style="4" customWidth="1"/>
    <col min="14" max="14" width="25.7109375" style="3" customWidth="1"/>
    <col min="15" max="15" width="18.5703125" style="3" hidden="1" customWidth="1"/>
    <col min="16" max="16" width="21.5703125" style="4" customWidth="1"/>
    <col min="17" max="17" width="23.7109375" style="4" customWidth="1"/>
    <col min="18" max="18" width="20.7109375" style="4" bestFit="1" customWidth="1"/>
    <col min="19" max="19" width="19.7109375" style="4" bestFit="1" customWidth="1"/>
    <col min="20" max="20" width="11.5703125" style="4" hidden="1" customWidth="1"/>
    <col min="21" max="21" width="35.85546875" style="5" customWidth="1"/>
    <col min="22" max="16384" width="9.140625" style="4"/>
  </cols>
  <sheetData>
    <row r="1" spans="2:21" ht="43.15" customHeight="1" x14ac:dyDescent="0.25">
      <c r="B1" s="76" t="s">
        <v>29</v>
      </c>
      <c r="C1" s="77"/>
      <c r="D1" s="1"/>
    </row>
    <row r="2" spans="2:21" ht="18.75" customHeight="1" x14ac:dyDescent="0.25">
      <c r="B2" s="6"/>
      <c r="C2" s="4"/>
      <c r="D2" s="6"/>
      <c r="E2" s="7"/>
      <c r="F2" s="8"/>
      <c r="G2" s="9"/>
      <c r="H2" s="9"/>
      <c r="I2" s="9"/>
      <c r="J2" s="10"/>
      <c r="N2" s="8"/>
      <c r="O2" s="8"/>
      <c r="P2" s="11"/>
      <c r="Q2" s="11"/>
      <c r="S2" s="11"/>
      <c r="T2" s="12"/>
      <c r="U2" s="13"/>
    </row>
    <row r="3" spans="2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5"/>
      <c r="P3" s="18"/>
      <c r="Q3" s="18"/>
      <c r="R3" s="18"/>
      <c r="S3" s="18"/>
    </row>
    <row r="4" spans="2:21" ht="18" customHeight="1" thickBot="1" x14ac:dyDescent="0.3">
      <c r="B4" s="19"/>
      <c r="C4" s="20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8"/>
      <c r="O4" s="8"/>
      <c r="P4" s="11"/>
      <c r="Q4" s="11"/>
      <c r="S4" s="11"/>
    </row>
    <row r="5" spans="2:21" ht="34.5" customHeight="1" thickBot="1" x14ac:dyDescent="0.3">
      <c r="B5" s="21"/>
      <c r="C5" s="22"/>
      <c r="D5" s="23"/>
      <c r="E5" s="23"/>
      <c r="F5" s="8"/>
      <c r="G5" s="24" t="s">
        <v>2</v>
      </c>
      <c r="H5" s="25"/>
      <c r="I5" s="8"/>
      <c r="J5" s="8"/>
      <c r="N5" s="26"/>
      <c r="O5" s="26"/>
      <c r="Q5" s="24" t="s">
        <v>2</v>
      </c>
      <c r="U5" s="10"/>
    </row>
    <row r="6" spans="2:21" ht="79.900000000000006" customHeight="1" thickTop="1" thickBot="1" x14ac:dyDescent="0.3">
      <c r="B6" s="27" t="s">
        <v>3</v>
      </c>
      <c r="C6" s="28" t="s">
        <v>16</v>
      </c>
      <c r="D6" s="29" t="s">
        <v>4</v>
      </c>
      <c r="E6" s="28" t="s">
        <v>17</v>
      </c>
      <c r="F6" s="28" t="s">
        <v>18</v>
      </c>
      <c r="G6" s="30" t="s">
        <v>5</v>
      </c>
      <c r="H6" s="28" t="s">
        <v>13</v>
      </c>
      <c r="I6" s="28" t="s">
        <v>19</v>
      </c>
      <c r="J6" s="28" t="s">
        <v>20</v>
      </c>
      <c r="K6" s="29" t="s">
        <v>27</v>
      </c>
      <c r="L6" s="31" t="s">
        <v>21</v>
      </c>
      <c r="M6" s="28" t="s">
        <v>24</v>
      </c>
      <c r="N6" s="28" t="s">
        <v>22</v>
      </c>
      <c r="O6" s="28" t="s">
        <v>23</v>
      </c>
      <c r="P6" s="29" t="s">
        <v>6</v>
      </c>
      <c r="Q6" s="32" t="s">
        <v>7</v>
      </c>
      <c r="R6" s="33" t="s">
        <v>8</v>
      </c>
      <c r="S6" s="33" t="s">
        <v>9</v>
      </c>
      <c r="T6" s="28" t="s">
        <v>25</v>
      </c>
      <c r="U6" s="28" t="s">
        <v>26</v>
      </c>
    </row>
    <row r="7" spans="2:21" ht="102.75" customHeight="1" thickTop="1" thickBot="1" x14ac:dyDescent="0.3">
      <c r="B7" s="34">
        <v>1</v>
      </c>
      <c r="C7" s="35" t="s">
        <v>37</v>
      </c>
      <c r="D7" s="36">
        <v>6</v>
      </c>
      <c r="E7" s="37" t="s">
        <v>30</v>
      </c>
      <c r="F7" s="35" t="s">
        <v>39</v>
      </c>
      <c r="G7" s="72"/>
      <c r="H7" s="38" t="str">
        <f t="shared" ref="H7:H8" si="0">IF(P7&gt;1999,"ANO","NE")</f>
        <v>NE</v>
      </c>
      <c r="I7" s="39" t="s">
        <v>35</v>
      </c>
      <c r="J7" s="40" t="s">
        <v>36</v>
      </c>
      <c r="K7" s="41"/>
      <c r="L7" s="39" t="s">
        <v>31</v>
      </c>
      <c r="M7" s="39" t="s">
        <v>32</v>
      </c>
      <c r="N7" s="42" t="s">
        <v>28</v>
      </c>
      <c r="O7" s="43">
        <f>D7*P7</f>
        <v>10800</v>
      </c>
      <c r="P7" s="44">
        <v>1800</v>
      </c>
      <c r="Q7" s="74"/>
      <c r="R7" s="45">
        <f>D7*Q7</f>
        <v>0</v>
      </c>
      <c r="S7" s="46" t="str">
        <f t="shared" ref="S7" si="1">IF(ISNUMBER(Q7), IF(Q7&gt;P7,"NEVYHOVUJE","VYHOVUJE")," ")</f>
        <v xml:space="preserve"> </v>
      </c>
      <c r="T7" s="37"/>
      <c r="U7" s="37" t="s">
        <v>10</v>
      </c>
    </row>
    <row r="8" spans="2:21" ht="102.75" customHeight="1" thickTop="1" thickBot="1" x14ac:dyDescent="0.3">
      <c r="B8" s="47">
        <v>2</v>
      </c>
      <c r="C8" s="48" t="s">
        <v>38</v>
      </c>
      <c r="D8" s="49">
        <v>3</v>
      </c>
      <c r="E8" s="37" t="s">
        <v>30</v>
      </c>
      <c r="F8" s="48" t="s">
        <v>40</v>
      </c>
      <c r="G8" s="73"/>
      <c r="H8" s="51" t="str">
        <f t="shared" si="0"/>
        <v>ANO</v>
      </c>
      <c r="I8" s="52" t="s">
        <v>35</v>
      </c>
      <c r="J8" s="52" t="s">
        <v>36</v>
      </c>
      <c r="K8" s="53"/>
      <c r="L8" s="52" t="s">
        <v>33</v>
      </c>
      <c r="M8" s="52" t="s">
        <v>34</v>
      </c>
      <c r="N8" s="54" t="s">
        <v>28</v>
      </c>
      <c r="O8" s="55">
        <f t="shared" ref="O8" si="2">D8*P8</f>
        <v>13800</v>
      </c>
      <c r="P8" s="56">
        <v>4600</v>
      </c>
      <c r="Q8" s="75"/>
      <c r="R8" s="57">
        <f t="shared" ref="R8" si="3">D8*Q8</f>
        <v>0</v>
      </c>
      <c r="S8" s="58" t="str">
        <f t="shared" ref="S8" si="4">IF(ISNUMBER(Q8), IF(Q8&gt;P8,"NEVYHOVUJE","VYHOVUJE")," ")</f>
        <v xml:space="preserve"> </v>
      </c>
      <c r="T8" s="50"/>
      <c r="U8" s="50" t="s">
        <v>10</v>
      </c>
    </row>
    <row r="9" spans="2:21" ht="16.5" thickTop="1" thickBot="1" x14ac:dyDescent="0.3">
      <c r="C9" s="4"/>
      <c r="D9" s="4"/>
      <c r="E9" s="4"/>
      <c r="F9" s="4"/>
      <c r="G9" s="4"/>
      <c r="H9" s="4"/>
      <c r="I9" s="4"/>
      <c r="J9" s="4"/>
      <c r="N9" s="4"/>
      <c r="O9" s="4"/>
      <c r="R9" s="59"/>
    </row>
    <row r="10" spans="2:21" ht="60.75" customHeight="1" thickTop="1" thickBot="1" x14ac:dyDescent="0.3">
      <c r="B10" s="83" t="s">
        <v>14</v>
      </c>
      <c r="C10" s="84"/>
      <c r="D10" s="84"/>
      <c r="E10" s="84"/>
      <c r="F10" s="84"/>
      <c r="G10" s="84"/>
      <c r="H10" s="60"/>
      <c r="I10" s="61"/>
      <c r="J10" s="61"/>
      <c r="K10" s="61"/>
      <c r="L10" s="10"/>
      <c r="M10" s="10"/>
      <c r="N10" s="62"/>
      <c r="O10" s="62"/>
      <c r="P10" s="63" t="s">
        <v>11</v>
      </c>
      <c r="Q10" s="85" t="s">
        <v>12</v>
      </c>
      <c r="R10" s="86"/>
      <c r="S10" s="87"/>
      <c r="T10" s="26"/>
      <c r="U10" s="64"/>
    </row>
    <row r="11" spans="2:21" ht="33.75" customHeight="1" thickTop="1" thickBot="1" x14ac:dyDescent="0.3">
      <c r="B11" s="78" t="s">
        <v>15</v>
      </c>
      <c r="C11" s="79"/>
      <c r="D11" s="79"/>
      <c r="E11" s="79"/>
      <c r="F11" s="79"/>
      <c r="G11" s="79"/>
      <c r="H11" s="65"/>
      <c r="I11" s="66"/>
      <c r="L11" s="6"/>
      <c r="M11" s="6"/>
      <c r="N11" s="67"/>
      <c r="O11" s="67"/>
      <c r="P11" s="68">
        <f>SUM(O7:O8)</f>
        <v>24600</v>
      </c>
      <c r="Q11" s="80">
        <f>SUM(R7:R8)</f>
        <v>0</v>
      </c>
      <c r="R11" s="81"/>
      <c r="S11" s="82"/>
    </row>
    <row r="12" spans="2:21" ht="14.25" customHeight="1" thickTop="1" x14ac:dyDescent="0.25"/>
    <row r="13" spans="2:21" ht="14.25" customHeight="1" x14ac:dyDescent="0.25">
      <c r="B13" s="70"/>
    </row>
    <row r="14" spans="2:21" ht="14.25" customHeight="1" x14ac:dyDescent="0.25">
      <c r="B14" s="71"/>
      <c r="C14" s="70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JFsquq+QDwdgbqqbJguEDtnQGzfmWXXOKbN9UmyJdPYVciCiITYxJHC96+3uNfVlaXi3eGE876o/fhq96m0PYg==" saltValue="JAFXLNGklj61MDtvYTLqCA==" spinCount="100000" sheet="1" objects="1" scenarios="1"/>
  <mergeCells count="5">
    <mergeCell ref="B1:C1"/>
    <mergeCell ref="B11:G11"/>
    <mergeCell ref="Q11:S11"/>
    <mergeCell ref="B10:G10"/>
    <mergeCell ref="Q10:S10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2025-05-13T07:06:14Z</dcterms:modified>
</cp:coreProperties>
</file>